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33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8" i="1"/>
  <c r="H148" i="1"/>
  <c r="H143" i="1"/>
  <c r="H144" i="1"/>
  <c r="H146" i="1"/>
  <c r="H126" i="1"/>
  <c r="H130" i="1"/>
  <c r="H133" i="1"/>
  <c r="H116" i="1"/>
  <c r="H118" i="1"/>
  <c r="H123" i="1"/>
  <c r="H108" i="1"/>
  <c r="H79" i="1"/>
  <c r="H84" i="1"/>
  <c r="H74" i="1"/>
  <c r="H69" i="1"/>
  <c r="H70" i="1"/>
  <c r="H34" i="1"/>
  <c r="H14" i="1"/>
  <c r="H19" i="1"/>
  <c r="E153" i="1"/>
  <c r="E154" i="1"/>
  <c r="H154" i="1" s="1"/>
  <c r="E155" i="1"/>
  <c r="H155" i="1" s="1"/>
  <c r="E156" i="1"/>
  <c r="H156" i="1" s="1"/>
  <c r="E157" i="1"/>
  <c r="H157" i="1" s="1"/>
  <c r="E158" i="1"/>
  <c r="E152" i="1"/>
  <c r="H152" i="1" s="1"/>
  <c r="E149" i="1"/>
  <c r="H149" i="1" s="1"/>
  <c r="E150" i="1"/>
  <c r="H150" i="1" s="1"/>
  <c r="E148" i="1"/>
  <c r="E140" i="1"/>
  <c r="H140" i="1" s="1"/>
  <c r="E141" i="1"/>
  <c r="H141" i="1" s="1"/>
  <c r="E142" i="1"/>
  <c r="H142" i="1" s="1"/>
  <c r="E143" i="1"/>
  <c r="E144" i="1"/>
  <c r="E145" i="1"/>
  <c r="H145" i="1" s="1"/>
  <c r="E146" i="1"/>
  <c r="E139" i="1"/>
  <c r="H139" i="1" s="1"/>
  <c r="E136" i="1"/>
  <c r="H136" i="1" s="1"/>
  <c r="E137" i="1"/>
  <c r="H137" i="1" s="1"/>
  <c r="E135" i="1"/>
  <c r="H135" i="1" s="1"/>
  <c r="E133" i="1"/>
  <c r="E126" i="1"/>
  <c r="E127" i="1"/>
  <c r="H127" i="1" s="1"/>
  <c r="E128" i="1"/>
  <c r="H128" i="1" s="1"/>
  <c r="E129" i="1"/>
  <c r="H129" i="1" s="1"/>
  <c r="E130" i="1"/>
  <c r="E131" i="1"/>
  <c r="H131" i="1" s="1"/>
  <c r="E132" i="1"/>
  <c r="H132" i="1" s="1"/>
  <c r="E125" i="1"/>
  <c r="H125" i="1" s="1"/>
  <c r="E116" i="1"/>
  <c r="E117" i="1"/>
  <c r="H117" i="1" s="1"/>
  <c r="E118" i="1"/>
  <c r="E119" i="1"/>
  <c r="H119" i="1" s="1"/>
  <c r="E120" i="1"/>
  <c r="H120" i="1" s="1"/>
  <c r="E121" i="1"/>
  <c r="H121" i="1" s="1"/>
  <c r="E122" i="1"/>
  <c r="H122" i="1" s="1"/>
  <c r="E123" i="1"/>
  <c r="E115" i="1"/>
  <c r="H115" i="1" s="1"/>
  <c r="E106" i="1"/>
  <c r="H106" i="1" s="1"/>
  <c r="E107" i="1"/>
  <c r="H107" i="1" s="1"/>
  <c r="E108" i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H82" i="1" s="1"/>
  <c r="E83" i="1"/>
  <c r="H83" i="1" s="1"/>
  <c r="E84" i="1"/>
  <c r="E78" i="1"/>
  <c r="H78" i="1" s="1"/>
  <c r="E75" i="1"/>
  <c r="H75" i="1" s="1"/>
  <c r="E76" i="1"/>
  <c r="H76" i="1" s="1"/>
  <c r="E74" i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H12" i="1"/>
  <c r="G12" i="1"/>
  <c r="F12" i="1"/>
  <c r="E12" i="1"/>
  <c r="D12" i="1"/>
  <c r="C12" i="1"/>
  <c r="F10" i="1"/>
  <c r="C85" i="1" l="1"/>
  <c r="C160" i="1" s="1"/>
  <c r="C10" i="1"/>
  <c r="D10" i="1"/>
  <c r="F85" i="1"/>
  <c r="F160" i="1" s="1"/>
  <c r="D85" i="1"/>
  <c r="G160" i="1"/>
  <c r="H85" i="1"/>
  <c r="H10" i="1"/>
  <c r="E85" i="1"/>
  <c r="E10" i="1"/>
  <c r="H160" i="1" l="1"/>
  <c r="E160" i="1"/>
  <c r="D160" i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<sst xmlns="http://schemas.openxmlformats.org/spreadsheetml/2006/main" count="163" uniqueCount="90">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</sst>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21" zoomScale="90" zoomScaleNormal="90" workbookViewId="0">
      <selection activeCell="G125" sqref="G125:G13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1</v>
      </c>
      <c r="C2" s="44"/>
      <c r="D2" s="44"/>
      <c r="E2" s="44"/>
      <c r="F2" s="44"/>
      <c r="G2" s="44"/>
      <c r="H2" s="45"/>
    </row>
    <row r="3" spans="2:9" x14ac:dyDescent="0.2">
      <c r="B3" s="46" t="s">
        <v>2</v>
      </c>
      <c r="C3" s="47"/>
      <c r="D3" s="47"/>
      <c r="E3" s="47"/>
      <c r="F3" s="47"/>
      <c r="G3" s="47"/>
      <c r="H3" s="48"/>
    </row>
    <row r="4" spans="2:9" x14ac:dyDescent="0.2">
      <c r="B4" s="46" t="s">
        <v>3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4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5</v>
      </c>
      <c r="C7" s="38" t="s">
        <v>6</v>
      </c>
      <c r="D7" s="39"/>
      <c r="E7" s="39"/>
      <c r="F7" s="39"/>
      <c r="G7" s="40"/>
      <c r="H7" s="41" t="s">
        <v>7</v>
      </c>
    </row>
    <row r="8" spans="2:9" ht="24.75" thickBot="1" x14ac:dyDescent="0.25">
      <c r="B8" s="37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13</v>
      </c>
      <c r="C10" s="7">
        <f>SUM(C12,C20,C30,C40,C50,C60,C64,C73,C77)</f>
        <v>15999740.000000004</v>
      </c>
      <c r="D10" s="8">
        <f>SUM(D12,D20,D30,D40,D50,D60,D64,D73,D77)</f>
        <v>4122210.6500000004</v>
      </c>
      <c r="E10" s="28">
        <f t="shared" ref="E10:H10" si="0">SUM(E12,E20,E30,E40,E50,E60,E64,E73,E77)</f>
        <v>20121950.650000002</v>
      </c>
      <c r="F10" s="8">
        <f t="shared" si="0"/>
        <v>20121950.650000002</v>
      </c>
      <c r="G10" s="8">
        <f t="shared" si="0"/>
        <v>17549307.350000001</v>
      </c>
      <c r="H10" s="28">
        <f t="shared" si="0"/>
        <v>-1.1641532182693481E-10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14</v>
      </c>
      <c r="C12" s="7">
        <f>SUM(C13:C19)</f>
        <v>13111260.690000001</v>
      </c>
      <c r="D12" s="7">
        <f>SUM(D13:D19)</f>
        <v>0</v>
      </c>
      <c r="E12" s="29">
        <f t="shared" ref="E12:H12" si="1">SUM(E13:E19)</f>
        <v>13111260.690000001</v>
      </c>
      <c r="F12" s="7">
        <f t="shared" si="1"/>
        <v>13111260.690000001</v>
      </c>
      <c r="G12" s="7">
        <f t="shared" si="1"/>
        <v>12437087.260000002</v>
      </c>
      <c r="H12" s="29">
        <f t="shared" si="1"/>
        <v>-5.8207660913467407E-11</v>
      </c>
    </row>
    <row r="13" spans="2:9" ht="24" x14ac:dyDescent="0.25">
      <c r="B13" s="10" t="s">
        <v>15</v>
      </c>
      <c r="C13" s="26">
        <v>9132563.9600000009</v>
      </c>
      <c r="D13" s="25">
        <v>0</v>
      </c>
      <c r="E13" s="30">
        <f>SUM(C13:D13)</f>
        <v>9132563.9600000009</v>
      </c>
      <c r="F13" s="26">
        <v>9132563.9600000009</v>
      </c>
      <c r="G13" s="55">
        <v>9132563.9600000009</v>
      </c>
      <c r="H13" s="34">
        <f>SUM(E13-F13)</f>
        <v>0</v>
      </c>
    </row>
    <row r="14" spans="2:9" ht="22.9" customHeight="1" x14ac:dyDescent="0.2">
      <c r="B14" s="10" t="s">
        <v>16</v>
      </c>
      <c r="C14" s="26"/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17</v>
      </c>
      <c r="C15" s="26">
        <v>1649203.23</v>
      </c>
      <c r="D15" s="25">
        <v>0</v>
      </c>
      <c r="E15" s="30">
        <f t="shared" si="2"/>
        <v>1649203.23</v>
      </c>
      <c r="F15" s="26">
        <v>1649203.23</v>
      </c>
      <c r="G15" s="26">
        <v>1649203.23</v>
      </c>
      <c r="H15" s="34">
        <f t="shared" si="3"/>
        <v>0</v>
      </c>
    </row>
    <row r="16" spans="2:9" x14ac:dyDescent="0.2">
      <c r="B16" s="10" t="s">
        <v>18</v>
      </c>
      <c r="C16" s="26">
        <v>1685531.99</v>
      </c>
      <c r="D16" s="25">
        <v>0</v>
      </c>
      <c r="E16" s="30">
        <f t="shared" si="2"/>
        <v>1685531.99</v>
      </c>
      <c r="F16" s="26">
        <v>1685531.99</v>
      </c>
      <c r="G16" s="26">
        <v>1011358.56</v>
      </c>
      <c r="H16" s="34">
        <f t="shared" si="3"/>
        <v>0</v>
      </c>
    </row>
    <row r="17" spans="2:8" x14ac:dyDescent="0.2">
      <c r="B17" s="10" t="s">
        <v>19</v>
      </c>
      <c r="C17" s="26">
        <v>468839.94999999995</v>
      </c>
      <c r="D17" s="25">
        <v>0</v>
      </c>
      <c r="E17" s="30">
        <f t="shared" si="2"/>
        <v>468839.94999999995</v>
      </c>
      <c r="F17" s="26">
        <v>468839.95</v>
      </c>
      <c r="G17" s="26">
        <v>468839.94999999995</v>
      </c>
      <c r="H17" s="34">
        <f t="shared" si="3"/>
        <v>-5.8207660913467407E-11</v>
      </c>
    </row>
    <row r="18" spans="2:8" x14ac:dyDescent="0.2">
      <c r="B18" s="10" t="s">
        <v>20</v>
      </c>
      <c r="C18" s="26"/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21</v>
      </c>
      <c r="C19" s="26">
        <v>175121.56</v>
      </c>
      <c r="D19" s="25">
        <v>0</v>
      </c>
      <c r="E19" s="30">
        <f t="shared" si="2"/>
        <v>175121.56</v>
      </c>
      <c r="F19" s="26">
        <v>175121.56</v>
      </c>
      <c r="G19" s="26">
        <v>175121.56</v>
      </c>
      <c r="H19" s="34">
        <f t="shared" si="3"/>
        <v>0</v>
      </c>
    </row>
    <row r="20" spans="2:8" s="9" customFormat="1" ht="24" x14ac:dyDescent="0.2">
      <c r="B20" s="12" t="s">
        <v>22</v>
      </c>
      <c r="C20" s="7">
        <f>SUM(C21:C29)</f>
        <v>1101831.6200000001</v>
      </c>
      <c r="D20" s="7">
        <f t="shared" ref="D20:H20" si="4">SUM(D21:D29)</f>
        <v>0</v>
      </c>
      <c r="E20" s="29">
        <f t="shared" si="4"/>
        <v>1101831.6200000001</v>
      </c>
      <c r="F20" s="7">
        <f t="shared" si="4"/>
        <v>1101831.6200000001</v>
      </c>
      <c r="G20" s="7">
        <f t="shared" si="4"/>
        <v>1101831.6200000001</v>
      </c>
      <c r="H20" s="29">
        <f t="shared" si="4"/>
        <v>2.9103830456733704E-11</v>
      </c>
    </row>
    <row r="21" spans="2:8" ht="24" x14ac:dyDescent="0.2">
      <c r="B21" s="10" t="s">
        <v>23</v>
      </c>
      <c r="C21" s="26">
        <v>574732.94999999995</v>
      </c>
      <c r="D21" s="25">
        <v>0</v>
      </c>
      <c r="E21" s="30">
        <f t="shared" si="2"/>
        <v>574732.94999999995</v>
      </c>
      <c r="F21" s="26">
        <v>574732.94999999995</v>
      </c>
      <c r="G21" s="26">
        <v>574732.94999999995</v>
      </c>
      <c r="H21" s="34">
        <f t="shared" si="3"/>
        <v>0</v>
      </c>
    </row>
    <row r="22" spans="2:8" x14ac:dyDescent="0.2">
      <c r="B22" s="10" t="s">
        <v>24</v>
      </c>
      <c r="C22" s="26">
        <v>102705.29000000001</v>
      </c>
      <c r="D22" s="25">
        <v>0</v>
      </c>
      <c r="E22" s="30">
        <f t="shared" si="2"/>
        <v>102705.29000000001</v>
      </c>
      <c r="F22" s="26">
        <v>102705.29</v>
      </c>
      <c r="G22" s="26">
        <v>102705.29000000001</v>
      </c>
      <c r="H22" s="34">
        <f t="shared" si="3"/>
        <v>1.4551915228366852E-11</v>
      </c>
    </row>
    <row r="23" spans="2:8" ht="24" x14ac:dyDescent="0.2">
      <c r="B23" s="10" t="s">
        <v>25</v>
      </c>
      <c r="C23" s="26"/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26</v>
      </c>
      <c r="C24" s="26">
        <v>209330.91</v>
      </c>
      <c r="D24" s="25">
        <v>0</v>
      </c>
      <c r="E24" s="30">
        <f t="shared" si="2"/>
        <v>209330.91</v>
      </c>
      <c r="F24" s="26">
        <v>209330.91</v>
      </c>
      <c r="G24" s="26">
        <v>209330.91</v>
      </c>
      <c r="H24" s="34">
        <f t="shared" si="3"/>
        <v>0</v>
      </c>
    </row>
    <row r="25" spans="2:8" ht="23.45" customHeight="1" x14ac:dyDescent="0.2">
      <c r="B25" s="10" t="s">
        <v>27</v>
      </c>
      <c r="C25" s="26">
        <v>39602.1</v>
      </c>
      <c r="D25" s="25">
        <v>0</v>
      </c>
      <c r="E25" s="30">
        <f t="shared" si="2"/>
        <v>39602.1</v>
      </c>
      <c r="F25" s="26">
        <v>39602.1</v>
      </c>
      <c r="G25" s="26">
        <v>39602.1</v>
      </c>
      <c r="H25" s="34">
        <f t="shared" si="3"/>
        <v>0</v>
      </c>
    </row>
    <row r="26" spans="2:8" x14ac:dyDescent="0.2">
      <c r="B26" s="10" t="s">
        <v>28</v>
      </c>
      <c r="C26" s="26">
        <v>127485.26000000001</v>
      </c>
      <c r="D26" s="25">
        <v>0</v>
      </c>
      <c r="E26" s="30">
        <f t="shared" si="2"/>
        <v>127485.26000000001</v>
      </c>
      <c r="F26" s="26">
        <v>127485.26</v>
      </c>
      <c r="G26" s="26">
        <v>127485.26000000001</v>
      </c>
      <c r="H26" s="34">
        <f t="shared" si="3"/>
        <v>1.4551915228366852E-11</v>
      </c>
    </row>
    <row r="27" spans="2:8" ht="24" x14ac:dyDescent="0.2">
      <c r="B27" s="10" t="s">
        <v>29</v>
      </c>
      <c r="C27" s="26">
        <v>8542.7999999999993</v>
      </c>
      <c r="D27" s="25">
        <v>0</v>
      </c>
      <c r="E27" s="30">
        <f t="shared" si="2"/>
        <v>8542.7999999999993</v>
      </c>
      <c r="F27" s="26">
        <v>8542.7999999999993</v>
      </c>
      <c r="G27" s="26">
        <v>8542.7999999999993</v>
      </c>
      <c r="H27" s="34">
        <f t="shared" si="3"/>
        <v>0</v>
      </c>
    </row>
    <row r="28" spans="2:8" ht="12" customHeight="1" x14ac:dyDescent="0.2">
      <c r="B28" s="10" t="s">
        <v>30</v>
      </c>
      <c r="C28" s="26"/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31</v>
      </c>
      <c r="C29" s="26">
        <v>39432.31</v>
      </c>
      <c r="D29" s="25">
        <v>0</v>
      </c>
      <c r="E29" s="30">
        <f t="shared" si="2"/>
        <v>39432.31</v>
      </c>
      <c r="F29" s="26">
        <v>39432.31</v>
      </c>
      <c r="G29" s="26">
        <v>39432.31</v>
      </c>
      <c r="H29" s="34">
        <f t="shared" si="3"/>
        <v>0</v>
      </c>
    </row>
    <row r="30" spans="2:8" s="9" customFormat="1" ht="24" x14ac:dyDescent="0.2">
      <c r="B30" s="12" t="s">
        <v>32</v>
      </c>
      <c r="C30" s="7">
        <f>SUM(C31:C39)</f>
        <v>1560589.5</v>
      </c>
      <c r="D30" s="7">
        <f t="shared" ref="D30:H30" si="5">SUM(D31:D39)</f>
        <v>3673185.39</v>
      </c>
      <c r="E30" s="29">
        <f t="shared" si="5"/>
        <v>5233774.8899999997</v>
      </c>
      <c r="F30" s="7">
        <f t="shared" si="5"/>
        <v>5233774.8899999997</v>
      </c>
      <c r="G30" s="7">
        <f t="shared" si="5"/>
        <v>3335305.0199999996</v>
      </c>
      <c r="H30" s="29">
        <f t="shared" si="5"/>
        <v>-8.7311491370201111E-11</v>
      </c>
    </row>
    <row r="31" spans="2:8" x14ac:dyDescent="0.2">
      <c r="B31" s="10" t="s">
        <v>33</v>
      </c>
      <c r="C31" s="26">
        <v>910411.92999999993</v>
      </c>
      <c r="D31" s="26"/>
      <c r="E31" s="30">
        <f t="shared" si="2"/>
        <v>910411.92999999993</v>
      </c>
      <c r="F31" s="26">
        <v>910411.93</v>
      </c>
      <c r="G31" s="26">
        <v>910411.92999999993</v>
      </c>
      <c r="H31" s="34">
        <f t="shared" si="3"/>
        <v>-1.1641532182693481E-10</v>
      </c>
    </row>
    <row r="32" spans="2:8" x14ac:dyDescent="0.2">
      <c r="B32" s="10" t="s">
        <v>34</v>
      </c>
      <c r="C32" s="26">
        <v>121368.24</v>
      </c>
      <c r="D32" s="26"/>
      <c r="E32" s="30">
        <f t="shared" si="2"/>
        <v>121368.24</v>
      </c>
      <c r="F32" s="26">
        <v>121368.24</v>
      </c>
      <c r="G32" s="26">
        <v>121368.24</v>
      </c>
      <c r="H32" s="34">
        <f t="shared" si="3"/>
        <v>0</v>
      </c>
    </row>
    <row r="33" spans="2:8" ht="24" x14ac:dyDescent="0.2">
      <c r="B33" s="10" t="s">
        <v>35</v>
      </c>
      <c r="C33" s="25">
        <v>0</v>
      </c>
      <c r="D33" s="26">
        <v>1933232.04</v>
      </c>
      <c r="E33" s="30">
        <f t="shared" si="2"/>
        <v>1933232.04</v>
      </c>
      <c r="F33" s="26">
        <v>1933232.04</v>
      </c>
      <c r="G33" s="26">
        <v>1510526.69</v>
      </c>
      <c r="H33" s="34">
        <f t="shared" si="3"/>
        <v>0</v>
      </c>
    </row>
    <row r="34" spans="2:8" ht="24.6" customHeight="1" x14ac:dyDescent="0.2">
      <c r="B34" s="10" t="s">
        <v>36</v>
      </c>
      <c r="C34" s="26">
        <v>0</v>
      </c>
      <c r="D34" s="26">
        <v>902161.55</v>
      </c>
      <c r="E34" s="30">
        <f t="shared" si="2"/>
        <v>902161.55</v>
      </c>
      <c r="F34" s="26">
        <v>902161.55</v>
      </c>
      <c r="G34" s="26">
        <v>902161.55</v>
      </c>
      <c r="H34" s="34">
        <f t="shared" si="3"/>
        <v>0</v>
      </c>
    </row>
    <row r="35" spans="2:8" ht="24" x14ac:dyDescent="0.2">
      <c r="B35" s="10" t="s">
        <v>37</v>
      </c>
      <c r="C35" s="25">
        <v>0</v>
      </c>
      <c r="D35" s="26">
        <v>630400.87</v>
      </c>
      <c r="E35" s="30">
        <f t="shared" si="2"/>
        <v>630400.87</v>
      </c>
      <c r="F35" s="26">
        <v>630400.87</v>
      </c>
      <c r="G35" s="26">
        <v>630400.87</v>
      </c>
      <c r="H35" s="34">
        <f t="shared" si="3"/>
        <v>0</v>
      </c>
    </row>
    <row r="36" spans="2:8" ht="24" x14ac:dyDescent="0.2">
      <c r="B36" s="10" t="s">
        <v>38</v>
      </c>
      <c r="C36" s="26">
        <v>0</v>
      </c>
      <c r="D36" s="26">
        <v>207390.93000000002</v>
      </c>
      <c r="E36" s="30">
        <f t="shared" si="2"/>
        <v>207390.93000000002</v>
      </c>
      <c r="F36" s="26">
        <v>207390.93</v>
      </c>
      <c r="G36" s="26">
        <v>207390.93000000002</v>
      </c>
      <c r="H36" s="34">
        <f t="shared" si="3"/>
        <v>2.9103830456733704E-11</v>
      </c>
    </row>
    <row r="37" spans="2:8" x14ac:dyDescent="0.2">
      <c r="B37" s="10" t="s">
        <v>39</v>
      </c>
      <c r="C37" s="26">
        <v>197355.91</v>
      </c>
      <c r="D37" s="26">
        <v>0</v>
      </c>
      <c r="E37" s="30">
        <f t="shared" si="2"/>
        <v>197355.91</v>
      </c>
      <c r="F37" s="26">
        <v>197355.91</v>
      </c>
      <c r="G37" s="26">
        <v>197355.91</v>
      </c>
      <c r="H37" s="34">
        <f t="shared" si="3"/>
        <v>0</v>
      </c>
    </row>
    <row r="38" spans="2:8" x14ac:dyDescent="0.2">
      <c r="B38" s="10" t="s">
        <v>40</v>
      </c>
      <c r="C38" s="26">
        <v>144097.85</v>
      </c>
      <c r="D38" s="26">
        <v>0</v>
      </c>
      <c r="E38" s="30">
        <f t="shared" si="2"/>
        <v>144097.85</v>
      </c>
      <c r="F38" s="26">
        <v>144097.85</v>
      </c>
      <c r="G38" s="26">
        <v>144097.85</v>
      </c>
      <c r="H38" s="34">
        <f t="shared" si="3"/>
        <v>0</v>
      </c>
    </row>
    <row r="39" spans="2:8" x14ac:dyDescent="0.2">
      <c r="B39" s="10" t="s">
        <v>41</v>
      </c>
      <c r="C39" s="26">
        <v>187355.57</v>
      </c>
      <c r="D39" s="26">
        <v>0</v>
      </c>
      <c r="E39" s="30">
        <f t="shared" si="2"/>
        <v>187355.57</v>
      </c>
      <c r="F39" s="26">
        <v>187355.57</v>
      </c>
      <c r="G39" s="26">
        <v>-1288408.95</v>
      </c>
      <c r="H39" s="34">
        <f t="shared" si="3"/>
        <v>0</v>
      </c>
    </row>
    <row r="40" spans="2:8" s="9" customFormat="1" ht="25.5" customHeight="1" x14ac:dyDescent="0.2">
      <c r="B40" s="12" t="s">
        <v>42</v>
      </c>
      <c r="C40" s="7">
        <f>SUM(C41:C49)</f>
        <v>188002.38</v>
      </c>
      <c r="D40" s="7">
        <f t="shared" ref="D40:H40" si="6">SUM(D41:D49)</f>
        <v>0</v>
      </c>
      <c r="E40" s="29">
        <f t="shared" si="6"/>
        <v>188002.38</v>
      </c>
      <c r="F40" s="7">
        <f t="shared" si="6"/>
        <v>188002.38</v>
      </c>
      <c r="G40" s="7">
        <f t="shared" si="6"/>
        <v>188002.38</v>
      </c>
      <c r="H40" s="29">
        <f t="shared" si="6"/>
        <v>0</v>
      </c>
    </row>
    <row r="41" spans="2:8" ht="24" x14ac:dyDescent="0.2">
      <c r="B41" s="10" t="s">
        <v>43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44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45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46</v>
      </c>
      <c r="C44" s="26">
        <v>188002.38</v>
      </c>
      <c r="D44" s="25">
        <v>0</v>
      </c>
      <c r="E44" s="30">
        <f t="shared" si="2"/>
        <v>188002.38</v>
      </c>
      <c r="F44" s="26">
        <v>188002.38</v>
      </c>
      <c r="G44" s="26">
        <v>188002.38</v>
      </c>
      <c r="H44" s="34">
        <f t="shared" si="3"/>
        <v>0</v>
      </c>
    </row>
    <row r="45" spans="2:8" x14ac:dyDescent="0.2">
      <c r="B45" s="10" t="s">
        <v>47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48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49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50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51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38055.81</v>
      </c>
      <c r="D50" s="7">
        <f t="shared" ref="D50:H50" si="7">SUM(D51:D59)</f>
        <v>265404.25</v>
      </c>
      <c r="E50" s="29">
        <f t="shared" si="7"/>
        <v>303460.06</v>
      </c>
      <c r="F50" s="7">
        <f t="shared" si="7"/>
        <v>303460.06</v>
      </c>
      <c r="G50" s="7">
        <f t="shared" si="7"/>
        <v>303460.06</v>
      </c>
      <c r="H50" s="29">
        <f t="shared" si="7"/>
        <v>0</v>
      </c>
    </row>
    <row r="51" spans="2:8" x14ac:dyDescent="0.2">
      <c r="B51" s="10" t="s">
        <v>53</v>
      </c>
      <c r="C51" s="25">
        <v>38055.81</v>
      </c>
      <c r="D51" s="26">
        <v>9333.1600000000035</v>
      </c>
      <c r="E51" s="30">
        <f t="shared" si="2"/>
        <v>47388.97</v>
      </c>
      <c r="F51" s="26">
        <v>47388.97</v>
      </c>
      <c r="G51" s="26">
        <v>47388.97</v>
      </c>
      <c r="H51" s="34">
        <f t="shared" si="3"/>
        <v>0</v>
      </c>
    </row>
    <row r="52" spans="2:8" x14ac:dyDescent="0.2">
      <c r="B52" s="10" t="s">
        <v>54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55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56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57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58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59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60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61</v>
      </c>
      <c r="C59" s="25">
        <v>0</v>
      </c>
      <c r="D59" s="26">
        <v>256071.09</v>
      </c>
      <c r="E59" s="30">
        <f t="shared" si="2"/>
        <v>256071.09</v>
      </c>
      <c r="F59" s="26">
        <v>256071.09</v>
      </c>
      <c r="G59" s="26">
        <v>256071.09</v>
      </c>
      <c r="H59" s="34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183621.01</v>
      </c>
      <c r="E60" s="29">
        <f t="shared" si="8"/>
        <v>183621.01</v>
      </c>
      <c r="F60" s="7">
        <f t="shared" si="8"/>
        <v>183621.01</v>
      </c>
      <c r="G60" s="7">
        <f t="shared" si="8"/>
        <v>183621.01</v>
      </c>
      <c r="H60" s="29">
        <f t="shared" si="8"/>
        <v>0</v>
      </c>
    </row>
    <row r="61" spans="2:8" x14ac:dyDescent="0.2">
      <c r="B61" s="10" t="s">
        <v>63</v>
      </c>
      <c r="C61" s="25">
        <v>0</v>
      </c>
      <c r="D61" s="26">
        <v>183621.01</v>
      </c>
      <c r="E61" s="30">
        <f t="shared" si="2"/>
        <v>183621.01</v>
      </c>
      <c r="F61" s="26">
        <v>183621.01</v>
      </c>
      <c r="G61" s="26">
        <v>183621.01</v>
      </c>
      <c r="H61" s="34">
        <f t="shared" si="3"/>
        <v>0</v>
      </c>
    </row>
    <row r="62" spans="2:8" x14ac:dyDescent="0.2">
      <c r="B62" s="10" t="s">
        <v>64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65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67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68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69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70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71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72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73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74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76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77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78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80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81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82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83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84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85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86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87</v>
      </c>
      <c r="C85" s="17">
        <f>SUM(C86,C94,C104,C114,C124,C134,C138,C147,C151)</f>
        <v>15999740.000000002</v>
      </c>
      <c r="D85" s="17">
        <f t="shared" ref="D85:H85" si="14">SUM(D86,D94,D104,D114,D124,D134,D138,D147,D151)</f>
        <v>9070170.3100000005</v>
      </c>
      <c r="E85" s="31">
        <f t="shared" si="14"/>
        <v>25069910.310000002</v>
      </c>
      <c r="F85" s="17">
        <f t="shared" si="14"/>
        <v>25069910.310000002</v>
      </c>
      <c r="G85" s="17">
        <f t="shared" si="14"/>
        <v>23649736.880000003</v>
      </c>
      <c r="H85" s="31">
        <f t="shared" si="14"/>
        <v>-3.4924596548080444E-10</v>
      </c>
      <c r="M85" s="18"/>
    </row>
    <row r="86" spans="2:13" x14ac:dyDescent="0.2">
      <c r="B86" s="19" t="s">
        <v>14</v>
      </c>
      <c r="C86" s="7">
        <f>SUM(C87:C93)</f>
        <v>15965323.040000001</v>
      </c>
      <c r="D86" s="7">
        <f t="shared" ref="D86:H86" si="15">SUM(D87:D93)</f>
        <v>0</v>
      </c>
      <c r="E86" s="29">
        <f t="shared" si="15"/>
        <v>15965323.040000001</v>
      </c>
      <c r="F86" s="7">
        <f t="shared" si="15"/>
        <v>15965323.040000001</v>
      </c>
      <c r="G86" s="7">
        <f t="shared" si="15"/>
        <v>15291149.609999999</v>
      </c>
      <c r="H86" s="29">
        <f t="shared" si="15"/>
        <v>-3.4924596548080444E-10</v>
      </c>
    </row>
    <row r="87" spans="2:13" ht="24" x14ac:dyDescent="0.2">
      <c r="B87" s="10" t="s">
        <v>15</v>
      </c>
      <c r="C87" s="26">
        <v>11489116.140000001</v>
      </c>
      <c r="D87" s="25">
        <v>0</v>
      </c>
      <c r="E87" s="30">
        <f>SUM(C87:D87)</f>
        <v>11489116.140000001</v>
      </c>
      <c r="F87" s="26">
        <v>11489116.140000001</v>
      </c>
      <c r="G87" s="26">
        <v>11489116.140000001</v>
      </c>
      <c r="H87" s="34">
        <f t="shared" ref="H87:H153" si="16">SUM(E87-F87)</f>
        <v>0</v>
      </c>
    </row>
    <row r="88" spans="2:13" ht="24.6" customHeight="1" x14ac:dyDescent="0.2">
      <c r="B88" s="10" t="s">
        <v>16</v>
      </c>
      <c r="C88" s="25"/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17</v>
      </c>
      <c r="C89" s="25">
        <v>1649507.9</v>
      </c>
      <c r="D89" s="25">
        <v>0</v>
      </c>
      <c r="E89" s="30">
        <f t="shared" si="17"/>
        <v>1649507.9</v>
      </c>
      <c r="F89" s="26">
        <v>1649507.9</v>
      </c>
      <c r="G89" s="26">
        <v>1649507.9</v>
      </c>
      <c r="H89" s="34">
        <f t="shared" si="16"/>
        <v>0</v>
      </c>
    </row>
    <row r="90" spans="2:13" x14ac:dyDescent="0.2">
      <c r="B90" s="10" t="s">
        <v>18</v>
      </c>
      <c r="C90" s="25">
        <v>1993686.1499999994</v>
      </c>
      <c r="D90" s="25">
        <v>0</v>
      </c>
      <c r="E90" s="30">
        <f t="shared" si="17"/>
        <v>1993686.1499999994</v>
      </c>
      <c r="F90" s="26">
        <v>1993686.15</v>
      </c>
      <c r="G90" s="26">
        <v>1319512.7199999995</v>
      </c>
      <c r="H90" s="34">
        <f t="shared" si="16"/>
        <v>-4.6566128730773926E-10</v>
      </c>
    </row>
    <row r="91" spans="2:13" x14ac:dyDescent="0.2">
      <c r="B91" s="10" t="s">
        <v>19</v>
      </c>
      <c r="C91" s="25">
        <v>625199.85000000009</v>
      </c>
      <c r="D91" s="25">
        <v>0</v>
      </c>
      <c r="E91" s="30">
        <f t="shared" si="17"/>
        <v>625199.85000000009</v>
      </c>
      <c r="F91" s="26">
        <v>625199.85</v>
      </c>
      <c r="G91" s="26">
        <v>625199.85000000009</v>
      </c>
      <c r="H91" s="34">
        <f t="shared" si="16"/>
        <v>1.1641532182693481E-10</v>
      </c>
    </row>
    <row r="92" spans="2:13" x14ac:dyDescent="0.2">
      <c r="B92" s="10" t="s">
        <v>20</v>
      </c>
      <c r="C92" s="25"/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21</v>
      </c>
      <c r="C93" s="25">
        <v>207813</v>
      </c>
      <c r="D93" s="25">
        <v>0</v>
      </c>
      <c r="E93" s="30">
        <f t="shared" si="17"/>
        <v>207813</v>
      </c>
      <c r="F93" s="26">
        <v>207813</v>
      </c>
      <c r="G93" s="26">
        <v>207813</v>
      </c>
      <c r="H93" s="34">
        <f t="shared" si="16"/>
        <v>0</v>
      </c>
    </row>
    <row r="94" spans="2:13" ht="24" x14ac:dyDescent="0.2">
      <c r="B94" s="20" t="s">
        <v>22</v>
      </c>
      <c r="C94" s="7">
        <f>SUM(C95:C103)</f>
        <v>9306</v>
      </c>
      <c r="D94" s="7">
        <f t="shared" ref="D94:H94" si="18">SUM(D95:D103)</f>
        <v>0</v>
      </c>
      <c r="E94" s="29">
        <f t="shared" si="18"/>
        <v>9306</v>
      </c>
      <c r="F94" s="7">
        <f t="shared" si="18"/>
        <v>9306</v>
      </c>
      <c r="G94" s="7">
        <f t="shared" si="18"/>
        <v>9306</v>
      </c>
      <c r="H94" s="29">
        <f t="shared" si="18"/>
        <v>0</v>
      </c>
    </row>
    <row r="95" spans="2:13" ht="24" x14ac:dyDescent="0.2">
      <c r="B95" s="10" t="s">
        <v>23</v>
      </c>
      <c r="C95" s="25">
        <v>9306</v>
      </c>
      <c r="D95" s="25">
        <v>0</v>
      </c>
      <c r="E95" s="30">
        <f t="shared" si="17"/>
        <v>9306</v>
      </c>
      <c r="F95" s="26">
        <v>9306</v>
      </c>
      <c r="G95" s="26">
        <v>9306</v>
      </c>
      <c r="H95" s="34">
        <f t="shared" si="16"/>
        <v>0</v>
      </c>
    </row>
    <row r="96" spans="2:13" x14ac:dyDescent="0.2">
      <c r="B96" s="10" t="s">
        <v>24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25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26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27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28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29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30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31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32</v>
      </c>
      <c r="C104" s="7">
        <f>SUM(C105:C113)</f>
        <v>25110.959999999999</v>
      </c>
      <c r="D104" s="7">
        <f t="shared" ref="D104:H104" si="19">SUM(D105:D113)</f>
        <v>6066</v>
      </c>
      <c r="E104" s="29">
        <f t="shared" si="19"/>
        <v>31176.959999999999</v>
      </c>
      <c r="F104" s="7">
        <f t="shared" si="19"/>
        <v>31176.959999999999</v>
      </c>
      <c r="G104" s="7">
        <f t="shared" si="19"/>
        <v>31176.959999999999</v>
      </c>
      <c r="H104" s="29">
        <f t="shared" si="19"/>
        <v>0</v>
      </c>
    </row>
    <row r="105" spans="2:18" x14ac:dyDescent="0.2">
      <c r="B105" s="10" t="s">
        <v>33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34</v>
      </c>
      <c r="C106" s="25">
        <v>10324.799999999999</v>
      </c>
      <c r="D106" s="25">
        <v>0</v>
      </c>
      <c r="E106" s="30">
        <f t="shared" si="17"/>
        <v>10324.799999999999</v>
      </c>
      <c r="F106" s="26">
        <v>10324.799999999999</v>
      </c>
      <c r="G106" s="26">
        <v>10324.799999999999</v>
      </c>
      <c r="H106" s="34">
        <f t="shared" si="16"/>
        <v>0</v>
      </c>
    </row>
    <row r="107" spans="2:18" ht="24" x14ac:dyDescent="0.2">
      <c r="B107" s="10" t="s">
        <v>35</v>
      </c>
      <c r="C107" s="25">
        <v>14786.16</v>
      </c>
      <c r="D107" s="25">
        <v>6066</v>
      </c>
      <c r="E107" s="30">
        <f t="shared" si="17"/>
        <v>20852.16</v>
      </c>
      <c r="F107" s="26">
        <v>20852.16</v>
      </c>
      <c r="G107" s="26">
        <v>20852.16</v>
      </c>
      <c r="H107" s="34">
        <f t="shared" si="16"/>
        <v>0</v>
      </c>
    </row>
    <row r="108" spans="2:18" ht="24" x14ac:dyDescent="0.2">
      <c r="B108" s="10" t="s">
        <v>36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37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38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39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40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41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42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43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44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45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46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47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48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49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50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51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52</v>
      </c>
      <c r="C124" s="7">
        <f>SUM(C125:C133)</f>
        <v>0</v>
      </c>
      <c r="D124" s="7">
        <f t="shared" ref="D124:H124" si="21">SUM(D125:D133)</f>
        <v>9064104.3100000005</v>
      </c>
      <c r="E124" s="29">
        <f t="shared" si="21"/>
        <v>9064104.3100000005</v>
      </c>
      <c r="F124" s="7">
        <f t="shared" si="21"/>
        <v>9064104.3100000005</v>
      </c>
      <c r="G124" s="7">
        <f t="shared" si="21"/>
        <v>8318104.3100000005</v>
      </c>
      <c r="H124" s="29">
        <f t="shared" si="21"/>
        <v>0</v>
      </c>
    </row>
    <row r="125" spans="2:8" x14ac:dyDescent="0.2">
      <c r="B125" s="10" t="s">
        <v>53</v>
      </c>
      <c r="C125" s="25">
        <v>0</v>
      </c>
      <c r="D125" s="25">
        <v>318947.59999999998</v>
      </c>
      <c r="E125" s="30">
        <f t="shared" si="17"/>
        <v>318947.59999999998</v>
      </c>
      <c r="F125" s="26">
        <v>318947.59999999998</v>
      </c>
      <c r="G125" s="26">
        <v>318947.59999999998</v>
      </c>
      <c r="H125" s="34">
        <f t="shared" si="16"/>
        <v>0</v>
      </c>
    </row>
    <row r="126" spans="2:8" x14ac:dyDescent="0.2">
      <c r="B126" s="10" t="s">
        <v>54</v>
      </c>
      <c r="C126" s="25">
        <v>0</v>
      </c>
      <c r="D126" s="25">
        <v>3460757.62</v>
      </c>
      <c r="E126" s="30">
        <f t="shared" si="17"/>
        <v>3460757.62</v>
      </c>
      <c r="F126" s="26">
        <v>3460757.62</v>
      </c>
      <c r="G126" s="26">
        <v>3460757.62</v>
      </c>
      <c r="H126" s="34">
        <f t="shared" si="16"/>
        <v>0</v>
      </c>
    </row>
    <row r="127" spans="2:8" ht="24" x14ac:dyDescent="0.2">
      <c r="B127" s="10" t="s">
        <v>55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56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57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58</v>
      </c>
      <c r="C130" s="25">
        <v>0</v>
      </c>
      <c r="D130" s="25">
        <v>5284399.09</v>
      </c>
      <c r="E130" s="30">
        <f t="shared" si="17"/>
        <v>5284399.09</v>
      </c>
      <c r="F130" s="26">
        <v>5284399.09</v>
      </c>
      <c r="G130" s="26">
        <v>4538399.09</v>
      </c>
      <c r="H130" s="34">
        <f t="shared" si="16"/>
        <v>0</v>
      </c>
    </row>
    <row r="131" spans="2:8" x14ac:dyDescent="0.2">
      <c r="B131" s="10" t="s">
        <v>59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60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61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62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63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64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65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66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67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68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69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70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71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72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73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74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75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76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77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78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79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80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81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82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83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84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85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86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88</v>
      </c>
      <c r="C160" s="24">
        <f>SUM(C10,C85)</f>
        <v>31999480.000000007</v>
      </c>
      <c r="D160" s="24">
        <f t="shared" ref="D160:G160" si="28">SUM(D10,D85)</f>
        <v>13192380.960000001</v>
      </c>
      <c r="E160" s="32">
        <f>SUM(E10,E85)</f>
        <v>45191860.960000008</v>
      </c>
      <c r="F160" s="24">
        <f t="shared" si="28"/>
        <v>45191860.960000008</v>
      </c>
      <c r="G160" s="24">
        <f t="shared" si="28"/>
        <v>41199044.230000004</v>
      </c>
      <c r="H160" s="32">
        <f>SUM(H10,H85)</f>
        <v>-4.6566128730773926E-10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2020-01-08T21:14:59Z</dcterms:created>
  <dcterms:modified xsi:type="dcterms:W3CDTF">2022-02-01T22:06:41Z</dcterms:modified>
</cp:coreProperties>
</file>